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<sst xmlns="http://schemas.openxmlformats.org/spreadsheetml/2006/main" count="355" uniqueCount="155">
  <si>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</si>
  <si>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</si>
  <si>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</si>
  <si>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</si>
  <si>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</si>
  <si>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</si>
  <si>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</si>
  <si>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</si>
  <si>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</si>
  <si>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</si>
  <si>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</si>
  <si>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</si>
  <si>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</si>
  <si>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</si>
  <si>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</si>
  <si>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</si>
  <si>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</si>
  <si>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</si>
  <si>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</si>
  <si>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</si>
  <si>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</si>
  <si>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</si>
  <si>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</si>
  <si>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</si>
  <si>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</si>
  <si>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</si>
  <si>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</si>
  <si>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</si>
  <si>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</si>
  <si>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</si>
  <si>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</si>
  <si>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</si>
  <si>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</si>
  <si>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</si>
  <si>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</si>
  <si>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</si>
  <si>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</si>
  <si>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</si>
  <si>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</si>
  <si>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</si>
  <si>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</si>
  <si>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</si>
  <si>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</si>
  <si>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</si>
  <si>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</si>
  <si>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</si>
  <si>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</si>
  <si>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</si>
  <si>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</si>
  <si>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</si>
  <si>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</si>
  <si>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</si>
  <si>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</si>
  <si>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</si>
  <si>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</si>
  <si>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</si>
  <si>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</si>
  <si>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</si>
  <si>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</si>
  <si>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</si>
  <si>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</si>
  <si>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</si>
  <si>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</si>
  <si>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</si>
  <si>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</si>
  <si>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</si>
  <si>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</si>
  <si>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</si>
  <si>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</si>
  <si>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</si>
  <si>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</si>
  <si>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</si>
  <si>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</si>
  <si>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</si>
  <si>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</si>
  <si>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</si>
  <si>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</si>
  <si>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</si>
  <si>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</si>
  <si>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</si>
  <si>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</si>
  <si>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</si>
  <si>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</si>
  <si>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</si>
  <si>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</si>
  <si>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</si>
  <si>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</si>
  <si>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</si>
  <si>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13</t>
  </si>
  <si>
    <t>100</t>
  </si>
  <si>
    <t>上海金山体育场</t>
  </si>
  <si>
    <t>雨天</t>
  </si>
  <si>
    <t>陈国强</t>
  </si>
  <si>
    <t>徐富新</t>
  </si>
  <si>
    <t>穆宇欣</t>
  </si>
  <si>
    <t>李东楠</t>
  </si>
  <si>
    <t>艾堃</t>
  </si>
  <si>
    <t>张则人 田径</t>
  </si>
  <si>
    <t xml:space="preserve">上海申鑫                        </t>
  </si>
  <si>
    <t xml:space="preserve">大连实德                        </t>
  </si>
  <si>
    <t>大连实德</t>
  </si>
  <si>
    <t>马丁·卡巴</t>
  </si>
  <si>
    <t>头射</t>
  </si>
  <si>
    <t>↖</t>
  </si>
  <si>
    <t>上海申鑫</t>
  </si>
  <si>
    <t>杨家威</t>
  </si>
  <si>
    <t>直接脚射</t>
  </si>
  <si>
    <t>←</t>
  </si>
  <si>
    <t xml:space="preserve">   </t>
  </si>
  <si>
    <t xml:space="preserve">  </t>
  </si>
  <si>
    <t xml:space="preserve">   </t>
  </si>
  <si>
    <t>赵作峻</t>
  </si>
  <si>
    <t xml:space="preserve">BW  </t>
  </si>
  <si>
    <t xml:space="preserve">      </t>
  </si>
  <si>
    <t>查尔顿</t>
  </si>
  <si>
    <t xml:space="preserve">FW  </t>
  </si>
  <si>
    <t>阿塞姆</t>
  </si>
  <si>
    <t>姜至鹏</t>
  </si>
  <si>
    <t xml:space="preserve">MD  </t>
  </si>
  <si>
    <t>叶重秋</t>
  </si>
  <si>
    <t>宋星逸</t>
  </si>
  <si>
    <t>王佳玉</t>
  </si>
  <si>
    <t>刘殿座</t>
  </si>
  <si>
    <t xml:space="preserve">GK  </t>
  </si>
  <si>
    <t>乔尼</t>
  </si>
  <si>
    <t>萨利</t>
  </si>
  <si>
    <t>吴彦晟</t>
  </si>
  <si>
    <t>李磊</t>
  </si>
  <si>
    <t>徐文</t>
  </si>
  <si>
    <t>朱家伟</t>
  </si>
  <si>
    <t>王赟</t>
  </si>
  <si>
    <t>孙一凡</t>
  </si>
  <si>
    <t>江晓辰</t>
  </si>
  <si>
    <t>张耀坤</t>
  </si>
  <si>
    <t>赵宏略</t>
  </si>
  <si>
    <t>马丁·卡巴洛</t>
  </si>
  <si>
    <t>阿德里亚诺</t>
  </si>
  <si>
    <t>权磊</t>
  </si>
  <si>
    <t>赵明剑</t>
  </si>
  <si>
    <t>阎相闯</t>
  </si>
  <si>
    <t>吕鹏</t>
  </si>
  <si>
    <t>张翀</t>
  </si>
  <si>
    <t>朴东赫</t>
  </si>
  <si>
    <t>阎峰</t>
  </si>
  <si>
    <t>孙寿博</t>
  </si>
  <si>
    <t>郑剑峰</t>
  </si>
  <si>
    <t>薛亚男</t>
  </si>
  <si>
    <t>杨博宇</t>
  </si>
  <si>
    <t>詹姆斯</t>
  </si>
  <si>
    <t>李智超</t>
  </si>
  <si>
    <t>倪玉崧</t>
  </si>
  <si>
    <t>马勇</t>
  </si>
  <si>
    <t>上海申鑫</t>
  </si>
  <si>
    <t>杨家威</t>
  </si>
  <si>
    <t>杨家威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</si>
</sst>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11" fillId="0" borderId="29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0" borderId="31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5" fillId="3" borderId="34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9" fillId="0" borderId="42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10" fillId="0" borderId="44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5" xfId="17" applyFont="1" applyFill="1" applyBorder="1" applyAlignment="1" applyProtection="1">
      <alignment horizontal="center" vertical="center"/>
      <protection locked="0"/>
    </xf>
    <xf numFmtId="0" fontId="7" fillId="2" borderId="45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29" xfId="17" applyNumberFormat="1" applyFont="1" applyBorder="1" applyAlignment="1" applyProtection="1">
      <alignment horizontal="center" vertical="center"/>
      <protection locked="0"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O14" sqref="O14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77" t="s">
        <v>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 ht="15" thickBot="1">
      <c r="A2" s="178" t="s">
        <v>0</v>
      </c>
      <c r="B2" s="178"/>
      <c r="C2" s="179" t="s">
        <v>87</v>
      </c>
      <c r="D2" s="179"/>
      <c r="E2" s="179"/>
      <c r="F2" s="179"/>
      <c r="G2" s="179"/>
      <c r="H2" s="179"/>
      <c r="I2" s="179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88" t="s">
        <v>83</v>
      </c>
      <c r="S2" s="188"/>
    </row>
    <row r="3" spans="1:19" ht="14.25">
      <c r="A3" s="180" t="s">
        <v>2</v>
      </c>
      <c r="B3" s="181"/>
      <c r="C3" s="182">
        <v>41077.822916666664</v>
      </c>
      <c r="D3" s="183"/>
      <c r="E3" s="183"/>
      <c r="F3" s="183"/>
      <c r="G3" s="183"/>
      <c r="H3" s="184" t="s">
        <v>3</v>
      </c>
      <c r="I3" s="185"/>
      <c r="J3" s="9">
        <v>93</v>
      </c>
      <c r="K3" s="181" t="s">
        <v>4</v>
      </c>
      <c r="L3" s="181"/>
      <c r="M3" s="183" t="s">
        <v>90</v>
      </c>
      <c r="N3" s="183"/>
      <c r="O3" s="183"/>
      <c r="P3" s="186"/>
      <c r="Q3" s="1">
        <f>M31+M32</f>
        <v>12</v>
      </c>
      <c r="R3" s="187" t="str">
        <f>IF(Q31*4-B43-C43-D43-E43-F43-G43-K43-L43=0,"主队平衡","主队不平衡！请修改")</f>
        <v>主队平衡</v>
      </c>
      <c r="S3" s="187"/>
    </row>
    <row r="4" spans="1:19" ht="14.25">
      <c r="A4" s="171" t="s">
        <v>9</v>
      </c>
      <c r="B4" s="160"/>
      <c r="C4" s="174" t="s">
        <v>151</v>
      </c>
      <c r="D4" s="175"/>
      <c r="E4" s="11" t="s">
        <v>5</v>
      </c>
      <c r="F4" s="104" t="s">
        <v>91</v>
      </c>
      <c r="G4" s="11" t="s">
        <v>81</v>
      </c>
      <c r="H4" s="12">
        <v>31</v>
      </c>
      <c r="I4" s="11" t="s">
        <v>82</v>
      </c>
      <c r="J4" s="13">
        <v>85</v>
      </c>
      <c r="K4" s="11" t="s">
        <v>6</v>
      </c>
      <c r="L4" s="12">
        <v>2</v>
      </c>
      <c r="M4" s="160" t="s">
        <v>7</v>
      </c>
      <c r="N4" s="160"/>
      <c r="O4" s="160" t="s">
        <v>8</v>
      </c>
      <c r="P4" s="176"/>
      <c r="Q4" s="1">
        <f>P31+P32</f>
        <v>3</v>
      </c>
      <c r="R4" s="187" t="str">
        <f>IF(Q32*4-B44-C44-D44-E44-F44-G44-K44-L44=0,"客队平衡","客队不平衡！请修改")</f>
        <v>客队平衡</v>
      </c>
      <c r="S4" s="187"/>
    </row>
    <row r="5" spans="1:16" ht="14.25">
      <c r="A5" s="171" t="s">
        <v>80</v>
      </c>
      <c r="B5" s="160"/>
      <c r="C5" s="172" t="s">
        <v>92</v>
      </c>
      <c r="D5" s="172"/>
      <c r="E5" s="173" t="s">
        <v>10</v>
      </c>
      <c r="F5" s="173"/>
      <c r="G5" s="161" t="s">
        <v>94</v>
      </c>
      <c r="H5" s="161"/>
      <c r="I5" s="160" t="s">
        <v>11</v>
      </c>
      <c r="J5" s="160"/>
      <c r="K5" s="161" t="s">
        <v>96</v>
      </c>
      <c r="L5" s="161"/>
      <c r="M5" s="11" t="s">
        <v>12</v>
      </c>
      <c r="N5" s="12">
        <v>4</v>
      </c>
      <c r="O5" s="162">
        <v>13171</v>
      </c>
      <c r="P5" s="163"/>
    </row>
    <row r="6" spans="1:16" ht="15" thickBot="1">
      <c r="A6" s="166" t="s">
        <v>13</v>
      </c>
      <c r="B6" s="167"/>
      <c r="C6" s="168" t="s">
        <v>93</v>
      </c>
      <c r="D6" s="168"/>
      <c r="E6" s="169" t="s">
        <v>14</v>
      </c>
      <c r="F6" s="169"/>
      <c r="G6" s="168" t="s">
        <v>95</v>
      </c>
      <c r="H6" s="170"/>
      <c r="I6" s="167" t="s">
        <v>15</v>
      </c>
      <c r="J6" s="167"/>
      <c r="K6" s="168" t="s">
        <v>97</v>
      </c>
      <c r="L6" s="168"/>
      <c r="M6" s="16" t="s">
        <v>16</v>
      </c>
      <c r="N6" s="17">
        <v>4</v>
      </c>
      <c r="O6" s="164"/>
      <c r="P6" s="165"/>
    </row>
    <row r="7" spans="1:16" ht="22.5" customHeight="1">
      <c r="A7" s="150" t="s">
        <v>98</v>
      </c>
      <c r="B7" s="150"/>
      <c r="C7" s="150"/>
      <c r="D7" s="150"/>
      <c r="E7" s="155">
        <v>1</v>
      </c>
      <c r="F7" s="155"/>
      <c r="G7" s="20">
        <v>1</v>
      </c>
      <c r="H7" s="157" t="s">
        <v>17</v>
      </c>
      <c r="I7" s="157"/>
      <c r="J7" s="21">
        <v>1</v>
      </c>
      <c r="K7" s="158">
        <v>1</v>
      </c>
      <c r="L7" s="155"/>
      <c r="M7" s="150" t="s">
        <v>99</v>
      </c>
      <c r="N7" s="150"/>
      <c r="O7" s="150"/>
      <c r="P7" s="150"/>
    </row>
    <row r="8" spans="1:19" ht="22.5" customHeight="1" thickBot="1">
      <c r="A8" s="151"/>
      <c r="B8" s="151"/>
      <c r="C8" s="151"/>
      <c r="D8" s="151"/>
      <c r="E8" s="156"/>
      <c r="F8" s="156"/>
      <c r="G8" s="22">
        <v>0</v>
      </c>
      <c r="H8" s="152" t="s">
        <v>18</v>
      </c>
      <c r="I8" s="152"/>
      <c r="J8" s="23">
        <v>0</v>
      </c>
      <c r="K8" s="159"/>
      <c r="L8" s="156"/>
      <c r="M8" s="151"/>
      <c r="N8" s="151"/>
      <c r="O8" s="151"/>
      <c r="P8" s="151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53" t="s">
        <v>24</v>
      </c>
      <c r="G9" s="154"/>
      <c r="H9" s="28" t="s">
        <v>25</v>
      </c>
      <c r="I9" s="29" t="s">
        <v>25</v>
      </c>
      <c r="J9" s="153" t="s">
        <v>24</v>
      </c>
      <c r="K9" s="154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88" t="s">
        <v>73</v>
      </c>
      <c r="S9" s="188"/>
    </row>
    <row r="10" spans="1:19" ht="14.25" customHeight="1">
      <c r="A10" s="31" t="s">
        <v>108</v>
      </c>
      <c r="B10" s="32" t="s">
        <v>113</v>
      </c>
      <c r="C10" s="14" t="s">
        <v>108</v>
      </c>
      <c r="D10" s="33" t="s">
        <v>108</v>
      </c>
      <c r="E10" s="31" t="s">
        <v>112</v>
      </c>
      <c r="F10" s="142" t="s">
        <v>111</v>
      </c>
      <c r="G10" s="143"/>
      <c r="H10" s="34">
        <v>3</v>
      </c>
      <c r="I10" s="35">
        <v>6</v>
      </c>
      <c r="J10" s="142" t="s">
        <v>133</v>
      </c>
      <c r="K10" s="143"/>
      <c r="L10" s="15" t="s">
        <v>112</v>
      </c>
      <c r="M10" s="36" t="s">
        <v>108</v>
      </c>
      <c r="N10" s="37" t="s">
        <v>108</v>
      </c>
      <c r="O10" s="32">
        <v>93</v>
      </c>
      <c r="P10" s="15" t="s">
        <v>108</v>
      </c>
      <c r="Q10" s="1">
        <f>COUNT(B10:B27)+COUNT(A10:A27)</f>
        <v>2</v>
      </c>
      <c r="R10" s="187" t="str">
        <f>IF((A28+B28+M43+M44)-Q10*2=0,"主队无误","主队疑有误！请核对")</f>
        <v>主队无误</v>
      </c>
      <c r="S10" s="187"/>
    </row>
    <row r="11" spans="1:19" ht="14.25" customHeight="1">
      <c r="A11" s="31" t="s">
        <v>108</v>
      </c>
      <c r="B11" s="32" t="s">
        <v>113</v>
      </c>
      <c r="C11" s="14" t="s">
        <v>108</v>
      </c>
      <c r="D11" s="33" t="s">
        <v>108</v>
      </c>
      <c r="E11" s="31" t="s">
        <v>115</v>
      </c>
      <c r="F11" s="142" t="s">
        <v>114</v>
      </c>
      <c r="G11" s="143"/>
      <c r="H11" s="34">
        <v>8</v>
      </c>
      <c r="I11" s="35">
        <v>7</v>
      </c>
      <c r="J11" s="142" t="s">
        <v>134</v>
      </c>
      <c r="K11" s="143"/>
      <c r="L11" s="15" t="s">
        <v>112</v>
      </c>
      <c r="M11" s="36" t="s">
        <v>108</v>
      </c>
      <c r="N11" s="37" t="s">
        <v>108</v>
      </c>
      <c r="O11" s="32">
        <v>77</v>
      </c>
      <c r="P11" s="15" t="s">
        <v>108</v>
      </c>
      <c r="Q11" s="1">
        <f>COUNT(O10:O27)+COUNT(P10:P27)</f>
        <v>4</v>
      </c>
      <c r="R11" s="187" t="str">
        <f>IF((O28+P28+P43+P44)-Q11*2=0,"客队无误","客队疑有误！请核对")</f>
        <v>客队无误</v>
      </c>
      <c r="S11" s="187"/>
    </row>
    <row r="12" spans="1:20" ht="14.25" customHeight="1">
      <c r="A12" s="31" t="s">
        <v>108</v>
      </c>
      <c r="B12" s="32" t="s">
        <v>113</v>
      </c>
      <c r="C12" s="14">
        <v>81</v>
      </c>
      <c r="D12" s="33" t="s">
        <v>108</v>
      </c>
      <c r="E12" s="31" t="s">
        <v>115</v>
      </c>
      <c r="F12" s="142" t="s">
        <v>116</v>
      </c>
      <c r="G12" s="143"/>
      <c r="H12" s="34">
        <v>10</v>
      </c>
      <c r="I12" s="35">
        <v>9</v>
      </c>
      <c r="J12" s="142" t="s">
        <v>135</v>
      </c>
      <c r="K12" s="143"/>
      <c r="L12" s="15" t="s">
        <v>115</v>
      </c>
      <c r="M12" s="36" t="s">
        <v>108</v>
      </c>
      <c r="N12" s="37" t="s">
        <v>108</v>
      </c>
      <c r="O12" s="32">
        <v>12</v>
      </c>
      <c r="P12" s="15" t="s">
        <v>108</v>
      </c>
      <c r="R12" s="117" t="s">
        <v>77</v>
      </c>
      <c r="S12" s="118"/>
      <c r="T12" s="103"/>
    </row>
    <row r="13" spans="1:19" ht="14.25" customHeight="1">
      <c r="A13" s="31" t="s">
        <v>108</v>
      </c>
      <c r="B13" s="32" t="s">
        <v>113</v>
      </c>
      <c r="C13" s="14" t="s">
        <v>108</v>
      </c>
      <c r="D13" s="33" t="s">
        <v>108</v>
      </c>
      <c r="E13" s="31" t="s">
        <v>118</v>
      </c>
      <c r="F13" s="142" t="s">
        <v>117</v>
      </c>
      <c r="G13" s="143"/>
      <c r="H13" s="34">
        <v>11</v>
      </c>
      <c r="I13" s="35">
        <v>10</v>
      </c>
      <c r="J13" s="142" t="s">
        <v>136</v>
      </c>
      <c r="K13" s="143"/>
      <c r="L13" s="15" t="s">
        <v>115</v>
      </c>
      <c r="M13" s="36" t="s">
        <v>108</v>
      </c>
      <c r="N13" s="37">
        <v>82</v>
      </c>
      <c r="O13" s="32" t="s">
        <v>113</v>
      </c>
      <c r="P13" s="15" t="s">
        <v>108</v>
      </c>
      <c r="R13" s="118"/>
      <c r="S13" s="118"/>
    </row>
    <row r="14" spans="1:19" ht="14.25" customHeight="1">
      <c r="A14" s="31" t="s">
        <v>108</v>
      </c>
      <c r="B14" s="32" t="s">
        <v>113</v>
      </c>
      <c r="C14" s="14">
        <v>34</v>
      </c>
      <c r="D14" s="33" t="s">
        <v>108</v>
      </c>
      <c r="E14" s="31" t="s">
        <v>118</v>
      </c>
      <c r="F14" s="142" t="s">
        <v>119</v>
      </c>
      <c r="G14" s="143"/>
      <c r="H14" s="34">
        <v>13</v>
      </c>
      <c r="I14" s="35">
        <v>13</v>
      </c>
      <c r="J14" s="142" t="s">
        <v>137</v>
      </c>
      <c r="K14" s="143"/>
      <c r="L14" s="15" t="s">
        <v>118</v>
      </c>
      <c r="M14" s="36" t="s">
        <v>108</v>
      </c>
      <c r="N14" s="37" t="s">
        <v>108</v>
      </c>
      <c r="O14" s="32" t="s">
        <v>113</v>
      </c>
      <c r="P14" s="15" t="s">
        <v>108</v>
      </c>
      <c r="R14" s="118"/>
      <c r="S14" s="118"/>
    </row>
    <row r="15" spans="1:16" ht="14.25" customHeight="1">
      <c r="A15" s="38" t="s">
        <v>108</v>
      </c>
      <c r="B15" s="32" t="s">
        <v>113</v>
      </c>
      <c r="C15" s="32" t="s">
        <v>108</v>
      </c>
      <c r="D15" s="33" t="s">
        <v>108</v>
      </c>
      <c r="E15" s="38" t="s">
        <v>118</v>
      </c>
      <c r="F15" s="142" t="s">
        <v>120</v>
      </c>
      <c r="G15" s="143"/>
      <c r="H15" s="39">
        <v>14</v>
      </c>
      <c r="I15" s="40">
        <v>15</v>
      </c>
      <c r="J15" s="142" t="s">
        <v>138</v>
      </c>
      <c r="K15" s="143"/>
      <c r="L15" s="41" t="s">
        <v>112</v>
      </c>
      <c r="M15" s="36" t="s">
        <v>108</v>
      </c>
      <c r="N15" s="42" t="s">
        <v>108</v>
      </c>
      <c r="O15" s="32" t="s">
        <v>113</v>
      </c>
      <c r="P15" s="41" t="s">
        <v>108</v>
      </c>
    </row>
    <row r="16" spans="1:16" ht="14.25" customHeight="1">
      <c r="A16" s="31" t="s">
        <v>108</v>
      </c>
      <c r="B16" s="32" t="s">
        <v>113</v>
      </c>
      <c r="C16" s="14">
        <v>71</v>
      </c>
      <c r="D16" s="33" t="s">
        <v>108</v>
      </c>
      <c r="E16" s="31" t="s">
        <v>118</v>
      </c>
      <c r="F16" s="142" t="s">
        <v>121</v>
      </c>
      <c r="G16" s="143"/>
      <c r="H16" s="34">
        <v>16</v>
      </c>
      <c r="I16" s="35">
        <v>19</v>
      </c>
      <c r="J16" s="142" t="s">
        <v>139</v>
      </c>
      <c r="K16" s="143"/>
      <c r="L16" s="15" t="s">
        <v>118</v>
      </c>
      <c r="M16" s="36" t="s">
        <v>108</v>
      </c>
      <c r="N16" s="37">
        <v>59</v>
      </c>
      <c r="O16" s="32" t="s">
        <v>113</v>
      </c>
      <c r="P16" s="15" t="s">
        <v>108</v>
      </c>
    </row>
    <row r="17" spans="1:16" ht="14.25" customHeight="1">
      <c r="A17" s="31" t="s">
        <v>108</v>
      </c>
      <c r="B17" s="32" t="s">
        <v>113</v>
      </c>
      <c r="C17" s="14" t="s">
        <v>108</v>
      </c>
      <c r="D17" s="33" t="s">
        <v>108</v>
      </c>
      <c r="E17" s="31" t="s">
        <v>123</v>
      </c>
      <c r="F17" s="142" t="s">
        <v>122</v>
      </c>
      <c r="G17" s="143"/>
      <c r="H17" s="34">
        <v>25</v>
      </c>
      <c r="I17" s="35">
        <v>21</v>
      </c>
      <c r="J17" s="142" t="s">
        <v>140</v>
      </c>
      <c r="K17" s="143"/>
      <c r="L17" s="15" t="s">
        <v>118</v>
      </c>
      <c r="M17" s="36" t="s">
        <v>108</v>
      </c>
      <c r="N17" s="37" t="s">
        <v>108</v>
      </c>
      <c r="O17" s="32" t="s">
        <v>113</v>
      </c>
      <c r="P17" s="15" t="s">
        <v>108</v>
      </c>
    </row>
    <row r="18" spans="1:16" ht="14.25" customHeight="1">
      <c r="A18" s="31" t="s">
        <v>108</v>
      </c>
      <c r="B18" s="32">
        <v>30</v>
      </c>
      <c r="C18" s="14" t="s">
        <v>108</v>
      </c>
      <c r="D18" s="33" t="s">
        <v>108</v>
      </c>
      <c r="E18" s="31" t="s">
        <v>112</v>
      </c>
      <c r="F18" s="142" t="s">
        <v>124</v>
      </c>
      <c r="G18" s="143"/>
      <c r="H18" s="34">
        <v>26</v>
      </c>
      <c r="I18" s="35">
        <v>22</v>
      </c>
      <c r="J18" s="142" t="s">
        <v>141</v>
      </c>
      <c r="K18" s="143"/>
      <c r="L18" s="15" t="s">
        <v>123</v>
      </c>
      <c r="M18" s="36" t="s">
        <v>108</v>
      </c>
      <c r="N18" s="37" t="s">
        <v>108</v>
      </c>
      <c r="O18" s="32" t="s">
        <v>113</v>
      </c>
      <c r="P18" s="15" t="s">
        <v>108</v>
      </c>
    </row>
    <row r="19" spans="1:16" ht="14.25" customHeight="1">
      <c r="A19" s="31" t="s">
        <v>108</v>
      </c>
      <c r="B19" s="32" t="s">
        <v>113</v>
      </c>
      <c r="C19" s="14" t="s">
        <v>108</v>
      </c>
      <c r="D19" s="33" t="s">
        <v>108</v>
      </c>
      <c r="E19" s="31" t="s">
        <v>115</v>
      </c>
      <c r="F19" s="142" t="s">
        <v>153</v>
      </c>
      <c r="G19" s="143"/>
      <c r="H19" s="34">
        <v>27</v>
      </c>
      <c r="I19" s="35">
        <v>23</v>
      </c>
      <c r="J19" s="142" t="s">
        <v>142</v>
      </c>
      <c r="K19" s="143"/>
      <c r="L19" s="15" t="s">
        <v>112</v>
      </c>
      <c r="M19" s="36" t="s">
        <v>108</v>
      </c>
      <c r="N19" s="37" t="s">
        <v>108</v>
      </c>
      <c r="O19" s="32" t="s">
        <v>113</v>
      </c>
      <c r="P19" s="15" t="s">
        <v>108</v>
      </c>
    </row>
    <row r="20" spans="1:16" ht="14.25" customHeight="1" thickBot="1">
      <c r="A20" s="43" t="s">
        <v>108</v>
      </c>
      <c r="B20" s="44" t="s">
        <v>113</v>
      </c>
      <c r="C20" s="18" t="s">
        <v>108</v>
      </c>
      <c r="D20" s="45" t="s">
        <v>108</v>
      </c>
      <c r="E20" s="43" t="s">
        <v>118</v>
      </c>
      <c r="F20" s="146" t="s">
        <v>125</v>
      </c>
      <c r="G20" s="147"/>
      <c r="H20" s="46">
        <v>29</v>
      </c>
      <c r="I20" s="47">
        <v>24</v>
      </c>
      <c r="J20" s="146" t="s">
        <v>143</v>
      </c>
      <c r="K20" s="147"/>
      <c r="L20" s="19" t="s">
        <v>118</v>
      </c>
      <c r="M20" s="48" t="s">
        <v>108</v>
      </c>
      <c r="N20" s="49">
        <v>70</v>
      </c>
      <c r="O20" s="44">
        <v>38</v>
      </c>
      <c r="P20" s="19" t="s">
        <v>108</v>
      </c>
    </row>
    <row r="21" spans="1:16" ht="14.25" customHeight="1">
      <c r="A21" s="50" t="s">
        <v>108</v>
      </c>
      <c r="B21" s="51" t="s">
        <v>113</v>
      </c>
      <c r="C21" s="52" t="s">
        <v>108</v>
      </c>
      <c r="D21" s="53" t="s">
        <v>108</v>
      </c>
      <c r="E21" s="50" t="s">
        <v>123</v>
      </c>
      <c r="F21" s="148" t="s">
        <v>126</v>
      </c>
      <c r="G21" s="149"/>
      <c r="H21" s="10">
        <v>1</v>
      </c>
      <c r="I21" s="54">
        <v>1</v>
      </c>
      <c r="J21" s="148" t="s">
        <v>144</v>
      </c>
      <c r="K21" s="149"/>
      <c r="L21" s="55" t="s">
        <v>123</v>
      </c>
      <c r="M21" s="56" t="s">
        <v>108</v>
      </c>
      <c r="N21" s="57" t="s">
        <v>108</v>
      </c>
      <c r="O21" s="51" t="s">
        <v>113</v>
      </c>
      <c r="P21" s="55" t="s">
        <v>108</v>
      </c>
    </row>
    <row r="22" spans="1:16" ht="14.25" customHeight="1">
      <c r="A22" s="31" t="s">
        <v>108</v>
      </c>
      <c r="B22" s="32" t="s">
        <v>113</v>
      </c>
      <c r="C22" s="14" t="s">
        <v>108</v>
      </c>
      <c r="D22" s="33" t="s">
        <v>108</v>
      </c>
      <c r="E22" s="31" t="s">
        <v>118</v>
      </c>
      <c r="F22" s="142" t="s">
        <v>127</v>
      </c>
      <c r="G22" s="143"/>
      <c r="H22" s="34">
        <v>2</v>
      </c>
      <c r="I22" s="35">
        <v>3</v>
      </c>
      <c r="J22" s="142" t="s">
        <v>145</v>
      </c>
      <c r="K22" s="143"/>
      <c r="L22" s="15" t="s">
        <v>112</v>
      </c>
      <c r="M22" s="36" t="s">
        <v>108</v>
      </c>
      <c r="N22" s="37" t="s">
        <v>108</v>
      </c>
      <c r="O22" s="32" t="s">
        <v>113</v>
      </c>
      <c r="P22" s="15" t="s">
        <v>108</v>
      </c>
    </row>
    <row r="23" spans="1:16" ht="14.25" customHeight="1">
      <c r="A23" s="31" t="s">
        <v>108</v>
      </c>
      <c r="B23" s="32" t="s">
        <v>113</v>
      </c>
      <c r="C23" s="14" t="s">
        <v>108</v>
      </c>
      <c r="D23" s="33" t="s">
        <v>108</v>
      </c>
      <c r="E23" s="31" t="s">
        <v>112</v>
      </c>
      <c r="F23" s="142" t="s">
        <v>128</v>
      </c>
      <c r="G23" s="143"/>
      <c r="H23" s="34">
        <v>7</v>
      </c>
      <c r="I23" s="35">
        <v>4</v>
      </c>
      <c r="J23" s="142" t="s">
        <v>146</v>
      </c>
      <c r="K23" s="143"/>
      <c r="L23" s="15" t="s">
        <v>112</v>
      </c>
      <c r="M23" s="36" t="s">
        <v>108</v>
      </c>
      <c r="N23" s="37" t="s">
        <v>108</v>
      </c>
      <c r="O23" s="32" t="s">
        <v>113</v>
      </c>
      <c r="P23" s="15" t="s">
        <v>108</v>
      </c>
    </row>
    <row r="24" spans="1:16" ht="14.25" customHeight="1">
      <c r="A24" s="38" t="s">
        <v>108</v>
      </c>
      <c r="B24" s="32" t="s">
        <v>113</v>
      </c>
      <c r="C24" s="32" t="s">
        <v>108</v>
      </c>
      <c r="D24" s="33">
        <v>81</v>
      </c>
      <c r="E24" s="38" t="s">
        <v>118</v>
      </c>
      <c r="F24" s="142" t="s">
        <v>129</v>
      </c>
      <c r="G24" s="143"/>
      <c r="H24" s="39">
        <v>9</v>
      </c>
      <c r="I24" s="40">
        <v>5</v>
      </c>
      <c r="J24" s="142" t="s">
        <v>147</v>
      </c>
      <c r="K24" s="143"/>
      <c r="L24" s="41" t="s">
        <v>112</v>
      </c>
      <c r="M24" s="36">
        <v>82</v>
      </c>
      <c r="N24" s="42" t="s">
        <v>108</v>
      </c>
      <c r="O24" s="32" t="s">
        <v>113</v>
      </c>
      <c r="P24" s="41" t="s">
        <v>108</v>
      </c>
    </row>
    <row r="25" spans="1:16" ht="14.25" customHeight="1">
      <c r="A25" s="31" t="s">
        <v>108</v>
      </c>
      <c r="B25" s="32">
        <v>70</v>
      </c>
      <c r="C25" s="14" t="s">
        <v>108</v>
      </c>
      <c r="D25" s="33">
        <v>34</v>
      </c>
      <c r="E25" s="31" t="s">
        <v>118</v>
      </c>
      <c r="F25" s="142" t="s">
        <v>130</v>
      </c>
      <c r="G25" s="143"/>
      <c r="H25" s="34">
        <v>20</v>
      </c>
      <c r="I25" s="35">
        <v>11</v>
      </c>
      <c r="J25" s="142" t="s">
        <v>148</v>
      </c>
      <c r="K25" s="143"/>
      <c r="L25" s="15" t="s">
        <v>115</v>
      </c>
      <c r="M25" s="36">
        <v>59</v>
      </c>
      <c r="N25" s="37" t="s">
        <v>108</v>
      </c>
      <c r="O25" s="32" t="s">
        <v>113</v>
      </c>
      <c r="P25" s="15" t="s">
        <v>108</v>
      </c>
    </row>
    <row r="26" spans="1:16" ht="14.25" customHeight="1">
      <c r="A26" s="31" t="s">
        <v>108</v>
      </c>
      <c r="B26" s="32" t="s">
        <v>113</v>
      </c>
      <c r="C26" s="14" t="s">
        <v>108</v>
      </c>
      <c r="D26" s="33" t="s">
        <v>108</v>
      </c>
      <c r="E26" s="31" t="s">
        <v>112</v>
      </c>
      <c r="F26" s="142" t="s">
        <v>131</v>
      </c>
      <c r="G26" s="143"/>
      <c r="H26" s="34">
        <v>28</v>
      </c>
      <c r="I26" s="35">
        <v>18</v>
      </c>
      <c r="J26" s="142" t="s">
        <v>149</v>
      </c>
      <c r="K26" s="143"/>
      <c r="L26" s="15" t="s">
        <v>115</v>
      </c>
      <c r="M26" s="36" t="s">
        <v>108</v>
      </c>
      <c r="N26" s="37" t="s">
        <v>108</v>
      </c>
      <c r="O26" s="32" t="s">
        <v>113</v>
      </c>
      <c r="P26" s="15" t="s">
        <v>108</v>
      </c>
    </row>
    <row r="27" spans="1:16" ht="14.25" customHeight="1" thickBot="1">
      <c r="A27" s="31" t="s">
        <v>108</v>
      </c>
      <c r="B27" s="32" t="s">
        <v>113</v>
      </c>
      <c r="C27" s="14" t="s">
        <v>108</v>
      </c>
      <c r="D27" s="33">
        <v>71</v>
      </c>
      <c r="E27" s="58" t="s">
        <v>115</v>
      </c>
      <c r="F27" s="144" t="s">
        <v>132</v>
      </c>
      <c r="G27" s="145"/>
      <c r="H27" s="59">
        <v>32</v>
      </c>
      <c r="I27" s="60">
        <v>30</v>
      </c>
      <c r="J27" s="144" t="s">
        <v>150</v>
      </c>
      <c r="K27" s="145"/>
      <c r="L27" s="61" t="s">
        <v>118</v>
      </c>
      <c r="M27" s="36">
        <v>70</v>
      </c>
      <c r="N27" s="37" t="s">
        <v>108</v>
      </c>
      <c r="O27" s="32" t="s">
        <v>113</v>
      </c>
      <c r="P27" s="15" t="s">
        <v>108</v>
      </c>
    </row>
    <row r="28" spans="1:16" ht="14.25" customHeight="1" thickBot="1">
      <c r="A28" s="58">
        <v>0</v>
      </c>
      <c r="B28" s="62">
        <v>2</v>
      </c>
      <c r="C28" s="135" t="s">
        <v>58</v>
      </c>
      <c r="D28" s="136"/>
      <c r="E28" s="138" t="s">
        <v>60</v>
      </c>
      <c r="F28" s="139"/>
      <c r="G28" s="139"/>
      <c r="H28" s="140" t="s">
        <v>152</v>
      </c>
      <c r="I28" s="140"/>
      <c r="J28" s="115">
        <v>27</v>
      </c>
      <c r="K28" s="140" t="s">
        <v>154</v>
      </c>
      <c r="L28" s="141"/>
      <c r="M28" s="136" t="s">
        <v>59</v>
      </c>
      <c r="N28" s="137"/>
      <c r="O28" s="62">
        <v>4</v>
      </c>
      <c r="P28" s="61">
        <v>0</v>
      </c>
    </row>
    <row r="29" spans="1:16" ht="16.5" customHeight="1" thickBot="1">
      <c r="A29" s="127" t="s">
        <v>26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57</v>
      </c>
      <c r="N29" s="131"/>
      <c r="O29" s="131"/>
      <c r="P29" s="13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21" t="s">
        <v>70</v>
      </c>
      <c r="F30" s="121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33" t="s">
        <v>33</v>
      </c>
      <c r="O30" s="134"/>
      <c r="P30" s="68" t="s">
        <v>34</v>
      </c>
      <c r="R30" s="188" t="s">
        <v>72</v>
      </c>
      <c r="S30" s="188"/>
    </row>
    <row r="31" spans="1:19" ht="14.25" customHeight="1">
      <c r="A31" s="69">
        <v>1</v>
      </c>
      <c r="B31" s="70">
        <v>29</v>
      </c>
      <c r="C31" s="71" t="s">
        <v>100</v>
      </c>
      <c r="D31" s="72">
        <v>9</v>
      </c>
      <c r="E31" s="116" t="s">
        <v>101</v>
      </c>
      <c r="F31" s="116"/>
      <c r="G31" s="73" t="s">
        <v>102</v>
      </c>
      <c r="H31" s="71">
        <v>3</v>
      </c>
      <c r="I31" s="74">
        <v>15</v>
      </c>
      <c r="J31" s="71" t="s">
        <v>103</v>
      </c>
      <c r="K31" s="74">
        <v>8</v>
      </c>
      <c r="L31" s="75"/>
      <c r="M31" s="76">
        <v>7</v>
      </c>
      <c r="N31" s="122" t="s">
        <v>35</v>
      </c>
      <c r="O31" s="123"/>
      <c r="P31" s="77">
        <v>2</v>
      </c>
      <c r="Q31" s="100">
        <f>M31+M32</f>
        <v>12</v>
      </c>
      <c r="R31" s="187" t="str">
        <f>IF(Q31*4-B43-C43-D43-E43-F43-G43-K43-L43=0,"主队平衡","主队不平衡！请修改")</f>
        <v>主队平衡</v>
      </c>
      <c r="S31" s="187"/>
    </row>
    <row r="32" spans="1:19" ht="14.25" customHeight="1">
      <c r="A32" s="69">
        <v>2</v>
      </c>
      <c r="B32" s="70">
        <v>41</v>
      </c>
      <c r="C32" s="71" t="s">
        <v>104</v>
      </c>
      <c r="D32" s="72">
        <v>27</v>
      </c>
      <c r="E32" s="116" t="s">
        <v>105</v>
      </c>
      <c r="F32" s="116"/>
      <c r="G32" s="73" t="s">
        <v>106</v>
      </c>
      <c r="H32" s="71">
        <v>2</v>
      </c>
      <c r="I32" s="74">
        <v>29</v>
      </c>
      <c r="J32" s="71" t="s">
        <v>107</v>
      </c>
      <c r="K32" s="74">
        <v>4</v>
      </c>
      <c r="L32" s="75"/>
      <c r="M32" s="78">
        <v>5</v>
      </c>
      <c r="N32" s="122" t="s">
        <v>36</v>
      </c>
      <c r="O32" s="123"/>
      <c r="P32" s="77">
        <v>1</v>
      </c>
      <c r="Q32" s="100">
        <f>P31+P32</f>
        <v>3</v>
      </c>
      <c r="R32" s="187" t="str">
        <f>IF(Q32*4-B44-C44-D44-E44-F44-G44-K44-L44=0,"客队平衡","客队不平衡！请修改")</f>
        <v>客队平衡</v>
      </c>
      <c r="S32" s="187"/>
    </row>
    <row r="33" spans="1:16" ht="14.25" customHeight="1">
      <c r="A33" s="69">
        <v>3</v>
      </c>
      <c r="B33" s="70" t="s">
        <v>108</v>
      </c>
      <c r="C33" s="71"/>
      <c r="D33" s="72" t="s">
        <v>109</v>
      </c>
      <c r="E33" s="116"/>
      <c r="F33" s="116"/>
      <c r="G33" s="73"/>
      <c r="H33" s="71" t="s">
        <v>109</v>
      </c>
      <c r="I33" s="74" t="s">
        <v>109</v>
      </c>
      <c r="J33" s="71"/>
      <c r="K33" s="74" t="s">
        <v>109</v>
      </c>
      <c r="L33" s="75"/>
      <c r="M33" s="78">
        <v>1</v>
      </c>
      <c r="N33" s="122" t="s">
        <v>37</v>
      </c>
      <c r="O33" s="123"/>
      <c r="P33" s="77">
        <v>1</v>
      </c>
    </row>
    <row r="34" spans="1:16" ht="14.25" customHeight="1">
      <c r="A34" s="69">
        <v>4</v>
      </c>
      <c r="B34" s="70" t="s">
        <v>108</v>
      </c>
      <c r="C34" s="71"/>
      <c r="D34" s="72" t="s">
        <v>109</v>
      </c>
      <c r="E34" s="116"/>
      <c r="F34" s="116"/>
      <c r="G34" s="73"/>
      <c r="H34" s="71" t="s">
        <v>109</v>
      </c>
      <c r="I34" s="74" t="s">
        <v>109</v>
      </c>
      <c r="J34" s="71"/>
      <c r="K34" s="74" t="s">
        <v>109</v>
      </c>
      <c r="L34" s="75"/>
      <c r="M34" s="78">
        <v>0</v>
      </c>
      <c r="N34" s="122" t="s">
        <v>38</v>
      </c>
      <c r="O34" s="123"/>
      <c r="P34" s="77">
        <v>0</v>
      </c>
    </row>
    <row r="35" spans="1:16" ht="14.25" customHeight="1">
      <c r="A35" s="69">
        <v>5</v>
      </c>
      <c r="B35" s="70" t="s">
        <v>108</v>
      </c>
      <c r="C35" s="71"/>
      <c r="D35" s="72" t="s">
        <v>109</v>
      </c>
      <c r="E35" s="116"/>
      <c r="F35" s="116"/>
      <c r="G35" s="73"/>
      <c r="H35" s="71" t="s">
        <v>109</v>
      </c>
      <c r="I35" s="74" t="s">
        <v>109</v>
      </c>
      <c r="J35" s="71"/>
      <c r="K35" s="74" t="s">
        <v>109</v>
      </c>
      <c r="L35" s="75"/>
      <c r="M35" s="78">
        <v>5</v>
      </c>
      <c r="N35" s="122" t="s">
        <v>39</v>
      </c>
      <c r="O35" s="123"/>
      <c r="P35" s="77">
        <v>3</v>
      </c>
    </row>
    <row r="36" spans="1:16" ht="14.25" customHeight="1">
      <c r="A36" s="69">
        <v>6</v>
      </c>
      <c r="B36" s="70" t="s">
        <v>108</v>
      </c>
      <c r="C36" s="71"/>
      <c r="D36" s="72" t="s">
        <v>109</v>
      </c>
      <c r="E36" s="116"/>
      <c r="F36" s="116"/>
      <c r="G36" s="73"/>
      <c r="H36" s="71" t="s">
        <v>109</v>
      </c>
      <c r="I36" s="74" t="s">
        <v>109</v>
      </c>
      <c r="J36" s="71"/>
      <c r="K36" s="74" t="s">
        <v>109</v>
      </c>
      <c r="L36" s="75"/>
      <c r="M36" s="78">
        <v>2</v>
      </c>
      <c r="N36" s="122" t="s">
        <v>40</v>
      </c>
      <c r="O36" s="123"/>
      <c r="P36" s="77">
        <v>3</v>
      </c>
    </row>
    <row r="37" spans="1:16" ht="14.25" customHeight="1">
      <c r="A37" s="69">
        <v>7</v>
      </c>
      <c r="B37" s="70" t="s">
        <v>110</v>
      </c>
      <c r="C37" s="71"/>
      <c r="D37" s="72" t="s">
        <v>85</v>
      </c>
      <c r="E37" s="116"/>
      <c r="F37" s="116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16</v>
      </c>
      <c r="N37" s="122" t="s">
        <v>41</v>
      </c>
      <c r="O37" s="123"/>
      <c r="P37" s="77">
        <v>17</v>
      </c>
    </row>
    <row r="38" spans="1:16" ht="14.25" customHeight="1">
      <c r="A38" s="69">
        <v>8</v>
      </c>
      <c r="B38" s="70" t="s">
        <v>110</v>
      </c>
      <c r="C38" s="71"/>
      <c r="D38" s="72" t="s">
        <v>85</v>
      </c>
      <c r="E38" s="116"/>
      <c r="F38" s="116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33</v>
      </c>
      <c r="N38" s="122" t="s">
        <v>42</v>
      </c>
      <c r="O38" s="123"/>
      <c r="P38" s="77">
        <v>40</v>
      </c>
    </row>
    <row r="39" spans="1:16" ht="14.25" customHeight="1">
      <c r="A39" s="69">
        <v>9</v>
      </c>
      <c r="B39" s="70" t="s">
        <v>110</v>
      </c>
      <c r="C39" s="71"/>
      <c r="D39" s="72" t="s">
        <v>85</v>
      </c>
      <c r="E39" s="116"/>
      <c r="F39" s="116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14</v>
      </c>
      <c r="N39" s="122" t="s">
        <v>43</v>
      </c>
      <c r="O39" s="123"/>
      <c r="P39" s="79">
        <v>19</v>
      </c>
    </row>
    <row r="40" spans="1:16" ht="14.25" customHeight="1" thickBot="1">
      <c r="A40" s="69">
        <v>10</v>
      </c>
      <c r="B40" s="80" t="s">
        <v>110</v>
      </c>
      <c r="C40" s="81"/>
      <c r="D40" s="82" t="s">
        <v>85</v>
      </c>
      <c r="E40" s="113"/>
      <c r="F40" s="113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25</v>
      </c>
      <c r="N40" s="112" t="s">
        <v>44</v>
      </c>
      <c r="O40" s="122"/>
      <c r="P40" s="79">
        <v>12</v>
      </c>
    </row>
    <row r="41" spans="1:16" ht="15" thickBot="1">
      <c r="A41" s="110" t="s">
        <v>45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24"/>
      <c r="M41" s="78">
        <v>0</v>
      </c>
      <c r="N41" s="125"/>
      <c r="O41" s="12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91" t="s">
        <v>52</v>
      </c>
      <c r="O42" s="122"/>
      <c r="P42" s="79">
        <v>1</v>
      </c>
      <c r="R42" s="188" t="s">
        <v>73</v>
      </c>
      <c r="S42" s="188"/>
    </row>
    <row r="43" spans="1:19" ht="14.25" customHeight="1">
      <c r="A43" s="90" t="s">
        <v>53</v>
      </c>
      <c r="B43" s="91">
        <v>6</v>
      </c>
      <c r="C43" s="91">
        <v>6</v>
      </c>
      <c r="D43" s="91">
        <v>5</v>
      </c>
      <c r="E43" s="91">
        <v>7</v>
      </c>
      <c r="F43" s="91">
        <v>11</v>
      </c>
      <c r="G43" s="91">
        <v>1</v>
      </c>
      <c r="H43" s="92">
        <v>3</v>
      </c>
      <c r="I43" s="92">
        <v>0</v>
      </c>
      <c r="J43" s="72">
        <v>0</v>
      </c>
      <c r="K43" s="92">
        <v>6</v>
      </c>
      <c r="L43" s="93">
        <v>6</v>
      </c>
      <c r="M43" s="78">
        <v>2</v>
      </c>
      <c r="N43" s="191" t="s">
        <v>84</v>
      </c>
      <c r="O43" s="122"/>
      <c r="P43" s="79">
        <v>4</v>
      </c>
      <c r="Q43" s="1">
        <f>COUNT(B10:B27)+COUNT(A10:A27)</f>
        <v>2</v>
      </c>
      <c r="R43" s="187" t="str">
        <f>IF((A28+B28+M43+M44)-Q10*2=0,"主队无误","主队疑有误！请核对")</f>
        <v>主队无误</v>
      </c>
      <c r="S43" s="187"/>
    </row>
    <row r="44" spans="1:19" ht="14.25" customHeight="1" thickBot="1">
      <c r="A44" s="94" t="s">
        <v>54</v>
      </c>
      <c r="B44" s="95">
        <v>2</v>
      </c>
      <c r="C44" s="95">
        <v>1</v>
      </c>
      <c r="D44" s="95">
        <v>2</v>
      </c>
      <c r="E44" s="95">
        <v>1</v>
      </c>
      <c r="F44" s="95">
        <v>1</v>
      </c>
      <c r="G44" s="95">
        <v>2</v>
      </c>
      <c r="H44" s="96">
        <v>1</v>
      </c>
      <c r="I44" s="96">
        <v>0</v>
      </c>
      <c r="J44" s="82">
        <v>0</v>
      </c>
      <c r="K44" s="96">
        <v>3</v>
      </c>
      <c r="L44" s="97">
        <v>0</v>
      </c>
      <c r="M44" s="98">
        <v>0</v>
      </c>
      <c r="N44" s="192" t="s">
        <v>55</v>
      </c>
      <c r="O44" s="193"/>
      <c r="P44" s="99">
        <v>0</v>
      </c>
      <c r="Q44" s="1">
        <f>COUNT(O10:O27)+COUNT(P10:P27)</f>
        <v>4</v>
      </c>
      <c r="R44" s="187" t="str">
        <f>IF((O28+P28+P43+P44)-Q11*2=0,"客队无误","客队疑有误！请核对")</f>
        <v>客队无误</v>
      </c>
      <c r="S44" s="187"/>
    </row>
    <row r="45" spans="1:19" ht="53.25" customHeight="1" thickBot="1">
      <c r="A45" s="107" t="s">
        <v>75</v>
      </c>
      <c r="B45" s="108"/>
      <c r="C45" s="108"/>
      <c r="D45" s="108"/>
      <c r="E45" s="108"/>
      <c r="F45" s="109"/>
      <c r="G45" s="114" t="s">
        <v>76</v>
      </c>
      <c r="H45" s="105"/>
      <c r="I45" s="105"/>
      <c r="J45" s="105"/>
      <c r="K45" s="105"/>
      <c r="L45" s="106"/>
      <c r="M45" s="102" t="s">
        <v>74</v>
      </c>
      <c r="N45" s="189"/>
      <c r="O45" s="189"/>
      <c r="P45" s="190"/>
      <c r="R45" s="119" t="s">
        <v>78</v>
      </c>
      <c r="S45" s="120"/>
    </row>
  </sheetData>
  <sheetProtection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TT</cp:lastModifiedBy>
  <cp:lastPrinted>2005-02-27T10:32:09Z</cp:lastPrinted>
  <dcterms:created xsi:type="dcterms:W3CDTF">2004-03-25T13:36:43Z</dcterms:created>
  <dcterms:modified xsi:type="dcterms:W3CDTF">2012-06-17T13:40:04Z</dcterms:modified>
  <cp:category/>
  <cp:version/>
  <cp:contentType/>
  <cp:contentStatus/>
</cp:coreProperties>
</file>